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10080"/>
  </bookViews>
  <sheets>
    <sheet name="HW XeRUN" sheetId="7" r:id="rId1"/>
    <sheet name="TEKIN RS" sheetId="6" r:id="rId2"/>
    <sheet name="TRICO_PRO" sheetId="4" r:id="rId3"/>
    <sheet name="FLOW v54STOCK" sheetId="1" r:id="rId4"/>
  </sheets>
  <calcPr calcId="125725"/>
</workbook>
</file>

<file path=xl/calcChain.xml><?xml version="1.0" encoding="utf-8"?>
<calcChain xmlns="http://schemas.openxmlformats.org/spreadsheetml/2006/main">
  <c r="D12" i="7"/>
  <c r="C12"/>
  <c r="B12"/>
  <c r="B13" s="1"/>
  <c r="D11"/>
  <c r="C11"/>
  <c r="D6"/>
  <c r="D37" i="6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B12"/>
  <c r="B13" s="1"/>
  <c r="B14" s="1"/>
  <c r="D11"/>
  <c r="C11"/>
  <c r="D6"/>
  <c r="C37" i="4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D13"/>
  <c r="C13"/>
  <c r="D5" i="1"/>
  <c r="D5" i="4"/>
  <c r="D12"/>
  <c r="D36" s="1"/>
  <c r="C12"/>
  <c r="B12"/>
  <c r="B13" s="1"/>
  <c r="B14" s="1"/>
  <c r="D11"/>
  <c r="C11"/>
  <c r="D37" i="1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C13"/>
  <c r="D13"/>
  <c r="D12"/>
  <c r="D11"/>
  <c r="B13"/>
  <c r="B14" s="1"/>
  <c r="C12"/>
  <c r="C11"/>
  <c r="B12"/>
  <c r="D13" i="7" l="1"/>
  <c r="B14"/>
  <c r="C13"/>
  <c r="B15" i="6"/>
  <c r="D15" i="4"/>
  <c r="D17"/>
  <c r="D19"/>
  <c r="D22"/>
  <c r="D24"/>
  <c r="D26"/>
  <c r="D28"/>
  <c r="D30"/>
  <c r="D32"/>
  <c r="D33"/>
  <c r="D34"/>
  <c r="D35"/>
  <c r="D37"/>
  <c r="D14"/>
  <c r="D16"/>
  <c r="D18"/>
  <c r="D20"/>
  <c r="D21"/>
  <c r="D23"/>
  <c r="D25"/>
  <c r="D27"/>
  <c r="D29"/>
  <c r="D31"/>
  <c r="B15"/>
  <c r="B15" i="1"/>
  <c r="B16" s="1"/>
  <c r="B15" i="7" l="1"/>
  <c r="C14"/>
  <c r="D14"/>
  <c r="B16" i="6"/>
  <c r="B16" i="4"/>
  <c r="B17" i="1"/>
  <c r="D15" i="7" l="1"/>
  <c r="B16"/>
  <c r="C15"/>
  <c r="B17" i="6"/>
  <c r="B17" i="4"/>
  <c r="B18" i="1"/>
  <c r="B17" i="7" l="1"/>
  <c r="C16"/>
  <c r="D16"/>
  <c r="B18" i="6"/>
  <c r="B18" i="4"/>
  <c r="B19" i="1"/>
  <c r="D17" i="7" l="1"/>
  <c r="B18"/>
  <c r="C17"/>
  <c r="B19" i="6"/>
  <c r="B19" i="4"/>
  <c r="B20" i="1"/>
  <c r="B19" i="7" l="1"/>
  <c r="C18"/>
  <c r="D18"/>
  <c r="B20" i="6"/>
  <c r="B20" i="4"/>
  <c r="B21" i="1"/>
  <c r="D19" i="7" l="1"/>
  <c r="B20"/>
  <c r="C19"/>
  <c r="B21" i="6"/>
  <c r="B21" i="4"/>
  <c r="B22" i="1"/>
  <c r="B21" i="7" l="1"/>
  <c r="C20"/>
  <c r="D20"/>
  <c r="B22" i="6"/>
  <c r="B22" i="4"/>
  <c r="B23" i="1"/>
  <c r="D21" i="7" l="1"/>
  <c r="B22"/>
  <c r="C21"/>
  <c r="B23" i="6"/>
  <c r="B23" i="4"/>
  <c r="B24" i="1"/>
  <c r="B23" i="7" l="1"/>
  <c r="C22"/>
  <c r="D22"/>
  <c r="B24" i="6"/>
  <c r="B24" i="4"/>
  <c r="B25" i="1"/>
  <c r="D23" i="7" l="1"/>
  <c r="B24"/>
  <c r="C23"/>
  <c r="B25" i="6"/>
  <c r="B25" i="4"/>
  <c r="B26" i="1"/>
  <c r="B25" i="7" l="1"/>
  <c r="C24"/>
  <c r="D24"/>
  <c r="B26" i="6"/>
  <c r="B26" i="4"/>
  <c r="B27" i="1"/>
  <c r="D25" i="7" l="1"/>
  <c r="B26"/>
  <c r="C25"/>
  <c r="B27" i="6"/>
  <c r="B27" i="4"/>
  <c r="B28" i="1"/>
  <c r="B27" i="7" l="1"/>
  <c r="C26"/>
  <c r="D26"/>
  <c r="B28" i="6"/>
  <c r="B28" i="4"/>
  <c r="B29" i="1"/>
  <c r="D27" i="7" l="1"/>
  <c r="B28"/>
  <c r="C27"/>
  <c r="B29" i="6"/>
  <c r="B29" i="4"/>
  <c r="B30" i="1"/>
  <c r="B29" i="7" l="1"/>
  <c r="C28"/>
  <c r="D28"/>
  <c r="B30" i="6"/>
  <c r="B30" i="4"/>
  <c r="B31" i="1"/>
  <c r="D29" i="7" l="1"/>
  <c r="B30"/>
  <c r="C29"/>
  <c r="B31" i="6"/>
  <c r="B31" i="4"/>
  <c r="B32" i="1"/>
  <c r="B31" i="7" l="1"/>
  <c r="C30"/>
  <c r="D30"/>
  <c r="B32" i="6"/>
  <c r="B32" i="4"/>
  <c r="B33" i="1"/>
  <c r="D31" i="7" l="1"/>
  <c r="B32"/>
  <c r="C31"/>
  <c r="B33" i="6"/>
  <c r="B33" i="4"/>
  <c r="B34" i="1"/>
  <c r="B33" i="7" l="1"/>
  <c r="C32"/>
  <c r="D32"/>
  <c r="B34" i="6"/>
  <c r="B34" i="4"/>
  <c r="B35" i="1"/>
  <c r="D33" i="7" l="1"/>
  <c r="B34"/>
  <c r="C33"/>
  <c r="B35" i="6"/>
  <c r="B35" i="4"/>
  <c r="B36" i="1"/>
  <c r="B35" i="7" l="1"/>
  <c r="C34"/>
  <c r="D34"/>
  <c r="B36" i="6"/>
  <c r="B36" i="4"/>
  <c r="B37" i="1"/>
  <c r="D35" i="7" l="1"/>
  <c r="B36"/>
  <c r="C35"/>
  <c r="B37" i="6"/>
  <c r="B37" i="4"/>
  <c r="B37" i="7" l="1"/>
  <c r="C36"/>
  <c r="D36"/>
  <c r="D37" l="1"/>
  <c r="C37"/>
</calcChain>
</file>

<file path=xl/sharedStrings.xml><?xml version="1.0" encoding="utf-8"?>
<sst xmlns="http://schemas.openxmlformats.org/spreadsheetml/2006/main" count="32" uniqueCount="20">
  <si>
    <t>ブーストトリガー rpm</t>
    <phoneticPr fontId="2"/>
  </si>
  <si>
    <t>モータータイミング deg</t>
    <phoneticPr fontId="2"/>
  </si>
  <si>
    <t>ブーストタイミング deg</t>
    <phoneticPr fontId="2"/>
  </si>
  <si>
    <t>ブーストランプ deg/10k rpm</t>
    <phoneticPr fontId="2"/>
  </si>
  <si>
    <t>LRP FLOW v4.5 STOCK</t>
    <phoneticPr fontId="2"/>
  </si>
  <si>
    <t>rpm</t>
    <phoneticPr fontId="2"/>
  </si>
  <si>
    <t>Set A</t>
    <phoneticPr fontId="2"/>
  </si>
  <si>
    <t>Set B</t>
    <phoneticPr fontId="2"/>
  </si>
  <si>
    <t>TRION　TRICO.PRO</t>
    <phoneticPr fontId="2"/>
  </si>
  <si>
    <t>BOOST TIMING deg</t>
    <phoneticPr fontId="2"/>
  </si>
  <si>
    <t>BOOST RPM rpm</t>
    <phoneticPr fontId="2"/>
  </si>
  <si>
    <t>BOOST ACC rpm/deg</t>
    <phoneticPr fontId="2"/>
  </si>
  <si>
    <t>MOTOR TIMING deg</t>
    <phoneticPr fontId="2"/>
  </si>
  <si>
    <t>TEKIN RS</t>
    <phoneticPr fontId="2"/>
  </si>
  <si>
    <t>BOOST deg</t>
    <phoneticPr fontId="2"/>
  </si>
  <si>
    <t>BOOST END rpm</t>
    <phoneticPr fontId="2"/>
  </si>
  <si>
    <t>Boost Timing</t>
    <phoneticPr fontId="2"/>
  </si>
  <si>
    <t>Boost Start RPM</t>
    <phoneticPr fontId="2"/>
  </si>
  <si>
    <t>Boost End RPM</t>
    <phoneticPr fontId="2"/>
  </si>
  <si>
    <t>HOBBY WING XeRUN</t>
    <phoneticPr fontId="2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</si>
</sst>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tx>
            <c:strRef>
              <c:f>'HW XeRUN'!$C$10</c:f>
              <c:strCache>
                <c:ptCount val="1"/>
                <c:pt idx="0">
                  <c:v>Set A</c:v>
                </c:pt>
              </c:strCache>
            </c:strRef>
          </c:tx>
          <c:marker>
            <c:symbol val="none"/>
          </c:marker>
          <c:xVal>
            <c:numRef>
              <c:f>'HW XeRUN'!$B$11:$B$37</c:f>
              <c:numCache>
                <c:formatCode>#,##0;[Red]\-#,##0</c:formatCode>
                <c:ptCount val="27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</c:numCache>
            </c:numRef>
          </c:xVal>
          <c:yVal>
            <c:numRef>
              <c:f>'HW XeRUN'!$C$11:$C$37</c:f>
              <c:numCache>
                <c:formatCode>0_ </c:formatCode>
                <c:ptCount val="27"/>
                <c:pt idx="0">
                  <c:v>30</c:v>
                </c:pt>
                <c:pt idx="1">
                  <c:v>30</c:v>
                </c:pt>
                <c:pt idx="2">
                  <c:v>34.777777777777779</c:v>
                </c:pt>
                <c:pt idx="3">
                  <c:v>39.555555555555557</c:v>
                </c:pt>
                <c:pt idx="4">
                  <c:v>44.333333333333329</c:v>
                </c:pt>
                <c:pt idx="5">
                  <c:v>49.111111111111114</c:v>
                </c:pt>
                <c:pt idx="6">
                  <c:v>53.888888888888886</c:v>
                </c:pt>
                <c:pt idx="7">
                  <c:v>58.666666666666664</c:v>
                </c:pt>
                <c:pt idx="8">
                  <c:v>63.444444444444443</c:v>
                </c:pt>
                <c:pt idx="9">
                  <c:v>68.222222222222229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73</c:v>
                </c:pt>
                <c:pt idx="26">
                  <c:v>73</c:v>
                </c:pt>
              </c:numCache>
            </c:numRef>
          </c:yVal>
        </c:ser>
        <c:ser>
          <c:idx val="1"/>
          <c:order val="1"/>
          <c:tx>
            <c:strRef>
              <c:f>'HW XeRUN'!$D$10</c:f>
              <c:strCache>
                <c:ptCount val="1"/>
                <c:pt idx="0">
                  <c:v>Set B</c:v>
                </c:pt>
              </c:strCache>
            </c:strRef>
          </c:tx>
          <c:marker>
            <c:symbol val="none"/>
          </c:marker>
          <c:xVal>
            <c:numRef>
              <c:f>'HW XeRUN'!$B$11:$B$37</c:f>
              <c:numCache>
                <c:formatCode>#,##0;[Red]\-#,##0</c:formatCode>
                <c:ptCount val="27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</c:numCache>
            </c:numRef>
          </c:xVal>
          <c:yVal>
            <c:numRef>
              <c:f>'HW XeRUN'!$D$11:$D$37</c:f>
              <c:numCache>
                <c:formatCode>0_ </c:formatCode>
                <c:ptCount val="27"/>
                <c:pt idx="0">
                  <c:v>20</c:v>
                </c:pt>
                <c:pt idx="1">
                  <c:v>20</c:v>
                </c:pt>
                <c:pt idx="2">
                  <c:v>23.214285714285715</c:v>
                </c:pt>
                <c:pt idx="3">
                  <c:v>26.428571428571431</c:v>
                </c:pt>
                <c:pt idx="4">
                  <c:v>29.642857142857142</c:v>
                </c:pt>
                <c:pt idx="5">
                  <c:v>32.857142857142861</c:v>
                </c:pt>
                <c:pt idx="6">
                  <c:v>36.071428571428569</c:v>
                </c:pt>
                <c:pt idx="7">
                  <c:v>39.285714285714285</c:v>
                </c:pt>
                <c:pt idx="8">
                  <c:v>42.5</c:v>
                </c:pt>
                <c:pt idx="9">
                  <c:v>45.714285714285715</c:v>
                </c:pt>
                <c:pt idx="10">
                  <c:v>48.928571428571431</c:v>
                </c:pt>
                <c:pt idx="11">
                  <c:v>52.142857142857139</c:v>
                </c:pt>
                <c:pt idx="12">
                  <c:v>55.357142857142854</c:v>
                </c:pt>
                <c:pt idx="13">
                  <c:v>58.571428571428569</c:v>
                </c:pt>
                <c:pt idx="14">
                  <c:v>61.785714285714285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</c:numCache>
            </c:numRef>
          </c:yVal>
        </c:ser>
        <c:axId val="71303936"/>
        <c:axId val="71305472"/>
      </c:scatterChart>
      <c:valAx>
        <c:axId val="71303936"/>
        <c:scaling>
          <c:orientation val="minMax"/>
        </c:scaling>
        <c:axPos val="b"/>
        <c:numFmt formatCode="#,##0;[Red]\-#,##0" sourceLinked="1"/>
        <c:tickLblPos val="nextTo"/>
        <c:crossAx val="71305472"/>
        <c:crosses val="autoZero"/>
        <c:crossBetween val="midCat"/>
      </c:valAx>
      <c:valAx>
        <c:axId val="71305472"/>
        <c:scaling>
          <c:orientation val="minMax"/>
        </c:scaling>
        <c:axPos val="l"/>
        <c:majorGridlines/>
        <c:numFmt formatCode="0_ " sourceLinked="1"/>
        <c:tickLblPos val="nextTo"/>
        <c:crossAx val="713039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tx>
            <c:strRef>
              <c:f>'TEKIN RS'!$C$10</c:f>
              <c:strCache>
                <c:ptCount val="1"/>
                <c:pt idx="0">
                  <c:v>Set A</c:v>
                </c:pt>
              </c:strCache>
            </c:strRef>
          </c:tx>
          <c:marker>
            <c:symbol val="none"/>
          </c:marker>
          <c:xVal>
            <c:numRef>
              <c:f>'TEKIN RS'!$B$11:$B$37</c:f>
              <c:numCache>
                <c:formatCode>#,##0;[Red]\-#,##0</c:formatCode>
                <c:ptCount val="27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</c:numCache>
            </c:numRef>
          </c:xVal>
          <c:yVal>
            <c:numRef>
              <c:f>'TEKIN RS'!$C$11:$C$37</c:f>
              <c:numCache>
                <c:formatCode>0_ </c:formatCode>
                <c:ptCount val="27"/>
                <c:pt idx="0">
                  <c:v>30</c:v>
                </c:pt>
                <c:pt idx="1">
                  <c:v>30</c:v>
                </c:pt>
                <c:pt idx="2">
                  <c:v>34.777777777777779</c:v>
                </c:pt>
                <c:pt idx="3">
                  <c:v>39.555555555555557</c:v>
                </c:pt>
                <c:pt idx="4">
                  <c:v>44.333333333333329</c:v>
                </c:pt>
                <c:pt idx="5">
                  <c:v>49.111111111111114</c:v>
                </c:pt>
                <c:pt idx="6">
                  <c:v>53.888888888888886</c:v>
                </c:pt>
                <c:pt idx="7">
                  <c:v>58.666666666666664</c:v>
                </c:pt>
                <c:pt idx="8">
                  <c:v>63.444444444444443</c:v>
                </c:pt>
                <c:pt idx="9">
                  <c:v>68.222222222222229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73</c:v>
                </c:pt>
                <c:pt idx="26">
                  <c:v>73</c:v>
                </c:pt>
              </c:numCache>
            </c:numRef>
          </c:yVal>
        </c:ser>
        <c:ser>
          <c:idx val="1"/>
          <c:order val="1"/>
          <c:tx>
            <c:strRef>
              <c:f>'TEKIN RS'!$D$10</c:f>
              <c:strCache>
                <c:ptCount val="1"/>
                <c:pt idx="0">
                  <c:v>Set B</c:v>
                </c:pt>
              </c:strCache>
            </c:strRef>
          </c:tx>
          <c:marker>
            <c:symbol val="none"/>
          </c:marker>
          <c:xVal>
            <c:numRef>
              <c:f>'TEKIN RS'!$B$11:$B$37</c:f>
              <c:numCache>
                <c:formatCode>#,##0;[Red]\-#,##0</c:formatCode>
                <c:ptCount val="27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</c:numCache>
            </c:numRef>
          </c:xVal>
          <c:yVal>
            <c:numRef>
              <c:f>'TEKIN RS'!$D$11:$D$37</c:f>
              <c:numCache>
                <c:formatCode>0_ </c:formatCode>
                <c:ptCount val="27"/>
                <c:pt idx="0">
                  <c:v>20</c:v>
                </c:pt>
                <c:pt idx="1">
                  <c:v>20</c:v>
                </c:pt>
                <c:pt idx="2">
                  <c:v>23.214285714285715</c:v>
                </c:pt>
                <c:pt idx="3">
                  <c:v>26.428571428571431</c:v>
                </c:pt>
                <c:pt idx="4">
                  <c:v>29.642857142857142</c:v>
                </c:pt>
                <c:pt idx="5">
                  <c:v>32.857142857142861</c:v>
                </c:pt>
                <c:pt idx="6">
                  <c:v>36.071428571428569</c:v>
                </c:pt>
                <c:pt idx="7">
                  <c:v>39.285714285714285</c:v>
                </c:pt>
                <c:pt idx="8">
                  <c:v>42.5</c:v>
                </c:pt>
                <c:pt idx="9">
                  <c:v>45.714285714285715</c:v>
                </c:pt>
                <c:pt idx="10">
                  <c:v>48.928571428571431</c:v>
                </c:pt>
                <c:pt idx="11">
                  <c:v>52.142857142857139</c:v>
                </c:pt>
                <c:pt idx="12">
                  <c:v>55.357142857142854</c:v>
                </c:pt>
                <c:pt idx="13">
                  <c:v>58.571428571428569</c:v>
                </c:pt>
                <c:pt idx="14">
                  <c:v>61.785714285714285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</c:numCache>
            </c:numRef>
          </c:yVal>
        </c:ser>
        <c:axId val="82104704"/>
        <c:axId val="82106240"/>
      </c:scatterChart>
      <c:valAx>
        <c:axId val="82104704"/>
        <c:scaling>
          <c:orientation val="minMax"/>
        </c:scaling>
        <c:axPos val="b"/>
        <c:numFmt formatCode="#,##0;[Red]\-#,##0" sourceLinked="1"/>
        <c:tickLblPos val="nextTo"/>
        <c:crossAx val="82106240"/>
        <c:crosses val="autoZero"/>
        <c:crossBetween val="midCat"/>
      </c:valAx>
      <c:valAx>
        <c:axId val="82106240"/>
        <c:scaling>
          <c:orientation val="minMax"/>
        </c:scaling>
        <c:axPos val="l"/>
        <c:majorGridlines/>
        <c:numFmt formatCode="0_ " sourceLinked="1"/>
        <c:tickLblPos val="nextTo"/>
        <c:crossAx val="821047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tx>
            <c:strRef>
              <c:f>TRICO_PRO!$C$10</c:f>
              <c:strCache>
                <c:ptCount val="1"/>
                <c:pt idx="0">
                  <c:v>Set A</c:v>
                </c:pt>
              </c:strCache>
            </c:strRef>
          </c:tx>
          <c:marker>
            <c:symbol val="none"/>
          </c:marker>
          <c:xVal>
            <c:numRef>
              <c:f>TRICO_PRO!$B$11:$B$37</c:f>
              <c:numCache>
                <c:formatCode>#,##0;[Red]\-#,##0</c:formatCode>
                <c:ptCount val="27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</c:numCache>
            </c:numRef>
          </c:xVal>
          <c:yVal>
            <c:numRef>
              <c:f>TRICO_PRO!$C$11:$C$37</c:f>
              <c:numCache>
                <c:formatCode>0_ </c:formatCode>
                <c:ptCount val="27"/>
                <c:pt idx="0">
                  <c:v>30</c:v>
                </c:pt>
                <c:pt idx="1">
                  <c:v>30</c:v>
                </c:pt>
                <c:pt idx="2">
                  <c:v>34</c:v>
                </c:pt>
                <c:pt idx="3">
                  <c:v>38</c:v>
                </c:pt>
                <c:pt idx="4">
                  <c:v>42</c:v>
                </c:pt>
                <c:pt idx="5">
                  <c:v>46</c:v>
                </c:pt>
                <c:pt idx="6">
                  <c:v>50</c:v>
                </c:pt>
                <c:pt idx="7">
                  <c:v>54</c:v>
                </c:pt>
                <c:pt idx="8">
                  <c:v>58</c:v>
                </c:pt>
                <c:pt idx="9">
                  <c:v>62</c:v>
                </c:pt>
                <c:pt idx="10">
                  <c:v>66</c:v>
                </c:pt>
                <c:pt idx="11">
                  <c:v>70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73</c:v>
                </c:pt>
                <c:pt idx="26">
                  <c:v>73</c:v>
                </c:pt>
              </c:numCache>
            </c:numRef>
          </c:yVal>
        </c:ser>
        <c:ser>
          <c:idx val="1"/>
          <c:order val="1"/>
          <c:tx>
            <c:strRef>
              <c:f>TRICO_PRO!$D$10</c:f>
              <c:strCache>
                <c:ptCount val="1"/>
                <c:pt idx="0">
                  <c:v>Set B</c:v>
                </c:pt>
              </c:strCache>
            </c:strRef>
          </c:tx>
          <c:marker>
            <c:symbol val="none"/>
          </c:marker>
          <c:xVal>
            <c:numRef>
              <c:f>TRICO_PRO!$B$11:$B$37</c:f>
              <c:numCache>
                <c:formatCode>#,##0;[Red]\-#,##0</c:formatCode>
                <c:ptCount val="27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</c:numCache>
            </c:numRef>
          </c:xVal>
          <c:yVal>
            <c:numRef>
              <c:f>TRICO_PRO!$D$11:$D$37</c:f>
              <c:numCache>
                <c:formatCode>0_ </c:formatCode>
                <c:ptCount val="27"/>
                <c:pt idx="0">
                  <c:v>20</c:v>
                </c:pt>
                <c:pt idx="1">
                  <c:v>20</c:v>
                </c:pt>
                <c:pt idx="2">
                  <c:v>24</c:v>
                </c:pt>
                <c:pt idx="3">
                  <c:v>28</c:v>
                </c:pt>
                <c:pt idx="4">
                  <c:v>32</c:v>
                </c:pt>
                <c:pt idx="5">
                  <c:v>36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60</c:v>
                </c:pt>
                <c:pt idx="12">
                  <c:v>64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</c:numCache>
            </c:numRef>
          </c:yVal>
        </c:ser>
        <c:axId val="92285184"/>
        <c:axId val="92291072"/>
      </c:scatterChart>
      <c:valAx>
        <c:axId val="92285184"/>
        <c:scaling>
          <c:orientation val="minMax"/>
        </c:scaling>
        <c:axPos val="b"/>
        <c:numFmt formatCode="#,##0;[Red]\-#,##0" sourceLinked="1"/>
        <c:tickLblPos val="nextTo"/>
        <c:crossAx val="92291072"/>
        <c:crosses val="autoZero"/>
        <c:crossBetween val="midCat"/>
      </c:valAx>
      <c:valAx>
        <c:axId val="92291072"/>
        <c:scaling>
          <c:orientation val="minMax"/>
        </c:scaling>
        <c:axPos val="l"/>
        <c:majorGridlines/>
        <c:numFmt formatCode="0_ " sourceLinked="1"/>
        <c:tickLblPos val="nextTo"/>
        <c:crossAx val="922851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scatterChart>
        <c:scatterStyle val="lineMarker"/>
        <c:ser>
          <c:idx val="0"/>
          <c:order val="0"/>
          <c:tx>
            <c:strRef>
              <c:f>'FLOW v54STOCK'!$C$10</c:f>
              <c:strCache>
                <c:ptCount val="1"/>
                <c:pt idx="0">
                  <c:v>Set A</c:v>
                </c:pt>
              </c:strCache>
            </c:strRef>
          </c:tx>
          <c:marker>
            <c:symbol val="none"/>
          </c:marker>
          <c:xVal>
            <c:numRef>
              <c:f>'FLOW v54STOCK'!$B$11:$B$37</c:f>
              <c:numCache>
                <c:formatCode>#,##0;[Red]\-#,##0</c:formatCode>
                <c:ptCount val="27"/>
                <c:pt idx="0">
                  <c:v>0</c:v>
                </c:pt>
                <c:pt idx="1">
                  <c:v>5100</c:v>
                </c:pt>
                <c:pt idx="2">
                  <c:v>6100</c:v>
                </c:pt>
                <c:pt idx="3">
                  <c:v>7100</c:v>
                </c:pt>
                <c:pt idx="4">
                  <c:v>8100</c:v>
                </c:pt>
                <c:pt idx="5">
                  <c:v>9100</c:v>
                </c:pt>
                <c:pt idx="6">
                  <c:v>10100</c:v>
                </c:pt>
                <c:pt idx="7">
                  <c:v>11100</c:v>
                </c:pt>
                <c:pt idx="8">
                  <c:v>12100</c:v>
                </c:pt>
                <c:pt idx="9">
                  <c:v>13100</c:v>
                </c:pt>
                <c:pt idx="10">
                  <c:v>14100</c:v>
                </c:pt>
                <c:pt idx="11">
                  <c:v>15100</c:v>
                </c:pt>
                <c:pt idx="12">
                  <c:v>16100</c:v>
                </c:pt>
                <c:pt idx="13">
                  <c:v>17100</c:v>
                </c:pt>
                <c:pt idx="14">
                  <c:v>18100</c:v>
                </c:pt>
                <c:pt idx="15">
                  <c:v>19100</c:v>
                </c:pt>
                <c:pt idx="16">
                  <c:v>20100</c:v>
                </c:pt>
                <c:pt idx="17">
                  <c:v>21100</c:v>
                </c:pt>
                <c:pt idx="18">
                  <c:v>22100</c:v>
                </c:pt>
                <c:pt idx="19">
                  <c:v>23100</c:v>
                </c:pt>
                <c:pt idx="20">
                  <c:v>24100</c:v>
                </c:pt>
                <c:pt idx="21">
                  <c:v>25100</c:v>
                </c:pt>
                <c:pt idx="22">
                  <c:v>26100</c:v>
                </c:pt>
                <c:pt idx="23">
                  <c:v>27100</c:v>
                </c:pt>
                <c:pt idx="24">
                  <c:v>28100</c:v>
                </c:pt>
                <c:pt idx="25">
                  <c:v>29100</c:v>
                </c:pt>
                <c:pt idx="26">
                  <c:v>30100</c:v>
                </c:pt>
              </c:numCache>
            </c:numRef>
          </c:xVal>
          <c:yVal>
            <c:numRef>
              <c:f>'FLOW v54STOCK'!$C$11:$C$37</c:f>
              <c:numCache>
                <c:formatCode>General</c:formatCode>
                <c:ptCount val="27"/>
                <c:pt idx="0">
                  <c:v>30</c:v>
                </c:pt>
                <c:pt idx="1">
                  <c:v>30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38</c:v>
                </c:pt>
                <c:pt idx="6">
                  <c:v>40</c:v>
                </c:pt>
                <c:pt idx="7">
                  <c:v>42</c:v>
                </c:pt>
                <c:pt idx="8">
                  <c:v>44</c:v>
                </c:pt>
                <c:pt idx="9">
                  <c:v>46</c:v>
                </c:pt>
                <c:pt idx="10">
                  <c:v>48</c:v>
                </c:pt>
                <c:pt idx="11">
                  <c:v>50</c:v>
                </c:pt>
                <c:pt idx="12">
                  <c:v>52</c:v>
                </c:pt>
                <c:pt idx="13">
                  <c:v>54</c:v>
                </c:pt>
                <c:pt idx="14">
                  <c:v>56</c:v>
                </c:pt>
                <c:pt idx="15">
                  <c:v>58</c:v>
                </c:pt>
                <c:pt idx="16">
                  <c:v>60</c:v>
                </c:pt>
                <c:pt idx="17">
                  <c:v>62</c:v>
                </c:pt>
                <c:pt idx="18">
                  <c:v>64</c:v>
                </c:pt>
                <c:pt idx="19">
                  <c:v>66</c:v>
                </c:pt>
                <c:pt idx="20">
                  <c:v>68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</c:numCache>
            </c:numRef>
          </c:yVal>
        </c:ser>
        <c:ser>
          <c:idx val="1"/>
          <c:order val="1"/>
          <c:tx>
            <c:strRef>
              <c:f>'FLOW v54STOCK'!$D$10</c:f>
              <c:strCache>
                <c:ptCount val="1"/>
                <c:pt idx="0">
                  <c:v>Set B</c:v>
                </c:pt>
              </c:strCache>
            </c:strRef>
          </c:tx>
          <c:marker>
            <c:symbol val="none"/>
          </c:marker>
          <c:xVal>
            <c:numRef>
              <c:f>'FLOW v54STOCK'!$B$11:$B$37</c:f>
              <c:numCache>
                <c:formatCode>#,##0;[Red]\-#,##0</c:formatCode>
                <c:ptCount val="27"/>
                <c:pt idx="0">
                  <c:v>0</c:v>
                </c:pt>
                <c:pt idx="1">
                  <c:v>5100</c:v>
                </c:pt>
                <c:pt idx="2">
                  <c:v>6100</c:v>
                </c:pt>
                <c:pt idx="3">
                  <c:v>7100</c:v>
                </c:pt>
                <c:pt idx="4">
                  <c:v>8100</c:v>
                </c:pt>
                <c:pt idx="5">
                  <c:v>9100</c:v>
                </c:pt>
                <c:pt idx="6">
                  <c:v>10100</c:v>
                </c:pt>
                <c:pt idx="7">
                  <c:v>11100</c:v>
                </c:pt>
                <c:pt idx="8">
                  <c:v>12100</c:v>
                </c:pt>
                <c:pt idx="9">
                  <c:v>13100</c:v>
                </c:pt>
                <c:pt idx="10">
                  <c:v>14100</c:v>
                </c:pt>
                <c:pt idx="11">
                  <c:v>15100</c:v>
                </c:pt>
                <c:pt idx="12">
                  <c:v>16100</c:v>
                </c:pt>
                <c:pt idx="13">
                  <c:v>17100</c:v>
                </c:pt>
                <c:pt idx="14">
                  <c:v>18100</c:v>
                </c:pt>
                <c:pt idx="15">
                  <c:v>19100</c:v>
                </c:pt>
                <c:pt idx="16">
                  <c:v>20100</c:v>
                </c:pt>
                <c:pt idx="17">
                  <c:v>21100</c:v>
                </c:pt>
                <c:pt idx="18">
                  <c:v>22100</c:v>
                </c:pt>
                <c:pt idx="19">
                  <c:v>23100</c:v>
                </c:pt>
                <c:pt idx="20">
                  <c:v>24100</c:v>
                </c:pt>
                <c:pt idx="21">
                  <c:v>25100</c:v>
                </c:pt>
                <c:pt idx="22">
                  <c:v>26100</c:v>
                </c:pt>
                <c:pt idx="23">
                  <c:v>27100</c:v>
                </c:pt>
                <c:pt idx="24">
                  <c:v>28100</c:v>
                </c:pt>
                <c:pt idx="25">
                  <c:v>29100</c:v>
                </c:pt>
                <c:pt idx="26">
                  <c:v>30100</c:v>
                </c:pt>
              </c:numCache>
            </c:numRef>
          </c:xVal>
          <c:yVal>
            <c:numRef>
              <c:f>'FLOW v54STOCK'!$D$11:$D$37</c:f>
              <c:numCache>
                <c:formatCode>General</c:formatCode>
                <c:ptCount val="27"/>
                <c:pt idx="0">
                  <c:v>30</c:v>
                </c:pt>
                <c:pt idx="1">
                  <c:v>30</c:v>
                </c:pt>
                <c:pt idx="2">
                  <c:v>34</c:v>
                </c:pt>
                <c:pt idx="3">
                  <c:v>38</c:v>
                </c:pt>
                <c:pt idx="4">
                  <c:v>42</c:v>
                </c:pt>
                <c:pt idx="5">
                  <c:v>46</c:v>
                </c:pt>
                <c:pt idx="6">
                  <c:v>50</c:v>
                </c:pt>
                <c:pt idx="7">
                  <c:v>54</c:v>
                </c:pt>
                <c:pt idx="8">
                  <c:v>58</c:v>
                </c:pt>
                <c:pt idx="9">
                  <c:v>62</c:v>
                </c:pt>
                <c:pt idx="10">
                  <c:v>66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</c:numCache>
            </c:numRef>
          </c:yVal>
        </c:ser>
        <c:axId val="82182528"/>
        <c:axId val="82184064"/>
      </c:scatterChart>
      <c:valAx>
        <c:axId val="82182528"/>
        <c:scaling>
          <c:orientation val="minMax"/>
        </c:scaling>
        <c:axPos val="b"/>
        <c:numFmt formatCode="#,##0;[Red]\-#,##0" sourceLinked="1"/>
        <c:tickLblPos val="nextTo"/>
        <c:crossAx val="82184064"/>
        <c:crosses val="autoZero"/>
        <c:crossBetween val="midCat"/>
      </c:valAx>
      <c:valAx>
        <c:axId val="82184064"/>
        <c:scaling>
          <c:orientation val="minMax"/>
        </c:scaling>
        <c:axPos val="l"/>
        <c:majorGridlines/>
        <c:numFmt formatCode="General" sourceLinked="1"/>
        <c:tickLblPos val="nextTo"/>
        <c:crossAx val="821825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3</xdr:row>
      <xdr:rowOff>57150</xdr:rowOff>
    </xdr:from>
    <xdr:to>
      <xdr:col>11</xdr:col>
      <xdr:colOff>438150</xdr:colOff>
      <xdr:row>19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3</xdr:row>
      <xdr:rowOff>57150</xdr:rowOff>
    </xdr:from>
    <xdr:to>
      <xdr:col>11</xdr:col>
      <xdr:colOff>438150</xdr:colOff>
      <xdr:row>19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3</xdr:row>
      <xdr:rowOff>57150</xdr:rowOff>
    </xdr:from>
    <xdr:to>
      <xdr:col>11</xdr:col>
      <xdr:colOff>438150</xdr:colOff>
      <xdr:row>19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3</xdr:row>
      <xdr:rowOff>57150</xdr:rowOff>
    </xdr:from>
    <xdr:to>
      <xdr:col>11</xdr:col>
      <xdr:colOff>438150</xdr:colOff>
      <xdr:row>19</xdr:row>
      <xdr:rowOff>123825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37"/>
  <sheetViews>
    <sheetView tabSelected="1" workbookViewId="0"/>
  </sheetViews>
  <sheetFormatPr defaultRowHeight="13.5"/>
  <cols>
    <col min="2" max="2" width="24.375" bestFit="1" customWidth="1"/>
  </cols>
  <sheetData>
    <row r="2" spans="2:12" ht="18.75">
      <c r="B2" s="5" t="s">
        <v>19</v>
      </c>
      <c r="C2" s="5"/>
      <c r="D2" s="5"/>
      <c r="E2" s="5"/>
      <c r="F2" s="5"/>
      <c r="G2" s="5"/>
      <c r="H2" s="5"/>
      <c r="I2" s="5"/>
      <c r="J2" s="5"/>
      <c r="K2" s="5"/>
      <c r="L2" s="5"/>
    </row>
    <row r="4" spans="2:12">
      <c r="B4" t="s">
        <v>12</v>
      </c>
      <c r="C4">
        <v>30</v>
      </c>
      <c r="D4">
        <v>20</v>
      </c>
    </row>
    <row r="5" spans="2:12">
      <c r="B5" t="s">
        <v>16</v>
      </c>
      <c r="C5">
        <v>43</v>
      </c>
      <c r="D5">
        <v>45</v>
      </c>
    </row>
    <row r="6" spans="2:12">
      <c r="B6" t="s">
        <v>17</v>
      </c>
      <c r="C6" s="2">
        <v>1000</v>
      </c>
      <c r="D6" s="2">
        <f>C6</f>
        <v>1000</v>
      </c>
    </row>
    <row r="7" spans="2:12">
      <c r="B7" t="s">
        <v>18</v>
      </c>
      <c r="C7" s="2">
        <v>10000</v>
      </c>
      <c r="D7" s="2">
        <v>15000</v>
      </c>
    </row>
    <row r="10" spans="2:12">
      <c r="B10" s="1" t="s">
        <v>5</v>
      </c>
      <c r="C10" s="4" t="s">
        <v>6</v>
      </c>
      <c r="D10" s="4" t="s">
        <v>7</v>
      </c>
    </row>
    <row r="11" spans="2:12">
      <c r="B11" s="2">
        <v>0</v>
      </c>
      <c r="C11" s="3">
        <f>C4</f>
        <v>30</v>
      </c>
      <c r="D11" s="3">
        <f>D4</f>
        <v>20</v>
      </c>
    </row>
    <row r="12" spans="2:12">
      <c r="B12" s="2">
        <f>C6</f>
        <v>1000</v>
      </c>
      <c r="C12" s="3">
        <f>C4</f>
        <v>30</v>
      </c>
      <c r="D12" s="3">
        <f>D4</f>
        <v>20</v>
      </c>
    </row>
    <row r="13" spans="2:12">
      <c r="B13" s="2">
        <f t="shared" ref="B13:B37" si="0">B12+1000</f>
        <v>2000</v>
      </c>
      <c r="C13" s="3">
        <f xml:space="preserve"> IF($B13&lt;C$7, C$12+(C$5/(C$7-C$6))*($B13-$B$12), C$12+(C$5))</f>
        <v>34.777777777777779</v>
      </c>
      <c r="D13" s="3">
        <f t="shared" ref="D13:D37" si="1" xml:space="preserve"> IF($B13&lt;D$7, D$12+(D$5/(D$7-D$6))*($B13-$B$12), D$12+(D$5))</f>
        <v>23.214285714285715</v>
      </c>
    </row>
    <row r="14" spans="2:12">
      <c r="B14" s="2">
        <f t="shared" si="0"/>
        <v>3000</v>
      </c>
      <c r="C14" s="3">
        <f t="shared" ref="C14:C37" si="2" xml:space="preserve"> IF($B14&lt;C$7, C$12+(C$5/(C$7-C$6))*($B14-$B$12), C$12+(C$5))</f>
        <v>39.555555555555557</v>
      </c>
      <c r="D14" s="3">
        <f t="shared" si="1"/>
        <v>26.428571428571431</v>
      </c>
    </row>
    <row r="15" spans="2:12">
      <c r="B15" s="2">
        <f t="shared" si="0"/>
        <v>4000</v>
      </c>
      <c r="C15" s="3">
        <f t="shared" si="2"/>
        <v>44.333333333333329</v>
      </c>
      <c r="D15" s="3">
        <f t="shared" si="1"/>
        <v>29.642857142857142</v>
      </c>
    </row>
    <row r="16" spans="2:12">
      <c r="B16" s="2">
        <f t="shared" si="0"/>
        <v>5000</v>
      </c>
      <c r="C16" s="3">
        <f t="shared" si="2"/>
        <v>49.111111111111114</v>
      </c>
      <c r="D16" s="3">
        <f t="shared" si="1"/>
        <v>32.857142857142861</v>
      </c>
    </row>
    <row r="17" spans="2:4">
      <c r="B17" s="2">
        <f t="shared" si="0"/>
        <v>6000</v>
      </c>
      <c r="C17" s="3">
        <f t="shared" si="2"/>
        <v>53.888888888888886</v>
      </c>
      <c r="D17" s="3">
        <f t="shared" si="1"/>
        <v>36.071428571428569</v>
      </c>
    </row>
    <row r="18" spans="2:4">
      <c r="B18" s="2">
        <f t="shared" si="0"/>
        <v>7000</v>
      </c>
      <c r="C18" s="3">
        <f t="shared" si="2"/>
        <v>58.666666666666664</v>
      </c>
      <c r="D18" s="3">
        <f t="shared" si="1"/>
        <v>39.285714285714285</v>
      </c>
    </row>
    <row r="19" spans="2:4">
      <c r="B19" s="2">
        <f t="shared" si="0"/>
        <v>8000</v>
      </c>
      <c r="C19" s="3">
        <f t="shared" si="2"/>
        <v>63.444444444444443</v>
      </c>
      <c r="D19" s="3">
        <f t="shared" si="1"/>
        <v>42.5</v>
      </c>
    </row>
    <row r="20" spans="2:4">
      <c r="B20" s="2">
        <f t="shared" si="0"/>
        <v>9000</v>
      </c>
      <c r="C20" s="3">
        <f t="shared" si="2"/>
        <v>68.222222222222229</v>
      </c>
      <c r="D20" s="3">
        <f t="shared" si="1"/>
        <v>45.714285714285715</v>
      </c>
    </row>
    <row r="21" spans="2:4">
      <c r="B21" s="2">
        <f t="shared" si="0"/>
        <v>10000</v>
      </c>
      <c r="C21" s="3">
        <f t="shared" si="2"/>
        <v>73</v>
      </c>
      <c r="D21" s="3">
        <f t="shared" si="1"/>
        <v>48.928571428571431</v>
      </c>
    </row>
    <row r="22" spans="2:4">
      <c r="B22" s="2">
        <f t="shared" si="0"/>
        <v>11000</v>
      </c>
      <c r="C22" s="3">
        <f t="shared" si="2"/>
        <v>73</v>
      </c>
      <c r="D22" s="3">
        <f t="shared" si="1"/>
        <v>52.142857142857139</v>
      </c>
    </row>
    <row r="23" spans="2:4">
      <c r="B23" s="2">
        <f t="shared" si="0"/>
        <v>12000</v>
      </c>
      <c r="C23" s="3">
        <f t="shared" si="2"/>
        <v>73</v>
      </c>
      <c r="D23" s="3">
        <f t="shared" si="1"/>
        <v>55.357142857142854</v>
      </c>
    </row>
    <row r="24" spans="2:4">
      <c r="B24" s="2">
        <f t="shared" si="0"/>
        <v>13000</v>
      </c>
      <c r="C24" s="3">
        <f t="shared" si="2"/>
        <v>73</v>
      </c>
      <c r="D24" s="3">
        <f t="shared" si="1"/>
        <v>58.571428571428569</v>
      </c>
    </row>
    <row r="25" spans="2:4">
      <c r="B25" s="2">
        <f t="shared" si="0"/>
        <v>14000</v>
      </c>
      <c r="C25" s="3">
        <f t="shared" si="2"/>
        <v>73</v>
      </c>
      <c r="D25" s="3">
        <f t="shared" si="1"/>
        <v>61.785714285714285</v>
      </c>
    </row>
    <row r="26" spans="2:4">
      <c r="B26" s="2">
        <f t="shared" si="0"/>
        <v>15000</v>
      </c>
      <c r="C26" s="3">
        <f t="shared" si="2"/>
        <v>73</v>
      </c>
      <c r="D26" s="3">
        <f t="shared" si="1"/>
        <v>65</v>
      </c>
    </row>
    <row r="27" spans="2:4">
      <c r="B27" s="2">
        <f t="shared" si="0"/>
        <v>16000</v>
      </c>
      <c r="C27" s="3">
        <f t="shared" si="2"/>
        <v>73</v>
      </c>
      <c r="D27" s="3">
        <f t="shared" si="1"/>
        <v>65</v>
      </c>
    </row>
    <row r="28" spans="2:4">
      <c r="B28" s="2">
        <f t="shared" si="0"/>
        <v>17000</v>
      </c>
      <c r="C28" s="3">
        <f t="shared" si="2"/>
        <v>73</v>
      </c>
      <c r="D28" s="3">
        <f t="shared" si="1"/>
        <v>65</v>
      </c>
    </row>
    <row r="29" spans="2:4">
      <c r="B29" s="2">
        <f t="shared" si="0"/>
        <v>18000</v>
      </c>
      <c r="C29" s="3">
        <f t="shared" si="2"/>
        <v>73</v>
      </c>
      <c r="D29" s="3">
        <f t="shared" si="1"/>
        <v>65</v>
      </c>
    </row>
    <row r="30" spans="2:4">
      <c r="B30" s="2">
        <f t="shared" si="0"/>
        <v>19000</v>
      </c>
      <c r="C30" s="3">
        <f t="shared" si="2"/>
        <v>73</v>
      </c>
      <c r="D30" s="3">
        <f t="shared" si="1"/>
        <v>65</v>
      </c>
    </row>
    <row r="31" spans="2:4">
      <c r="B31" s="2">
        <f t="shared" si="0"/>
        <v>20000</v>
      </c>
      <c r="C31" s="3">
        <f t="shared" si="2"/>
        <v>73</v>
      </c>
      <c r="D31" s="3">
        <f t="shared" si="1"/>
        <v>65</v>
      </c>
    </row>
    <row r="32" spans="2:4">
      <c r="B32" s="2">
        <f t="shared" si="0"/>
        <v>21000</v>
      </c>
      <c r="C32" s="3">
        <f t="shared" si="2"/>
        <v>73</v>
      </c>
      <c r="D32" s="3">
        <f t="shared" si="1"/>
        <v>65</v>
      </c>
    </row>
    <row r="33" spans="2:4">
      <c r="B33" s="2">
        <f t="shared" si="0"/>
        <v>22000</v>
      </c>
      <c r="C33" s="3">
        <f t="shared" si="2"/>
        <v>73</v>
      </c>
      <c r="D33" s="3">
        <f t="shared" si="1"/>
        <v>65</v>
      </c>
    </row>
    <row r="34" spans="2:4">
      <c r="B34" s="2">
        <f t="shared" si="0"/>
        <v>23000</v>
      </c>
      <c r="C34" s="3">
        <f t="shared" si="2"/>
        <v>73</v>
      </c>
      <c r="D34" s="3">
        <f t="shared" si="1"/>
        <v>65</v>
      </c>
    </row>
    <row r="35" spans="2:4">
      <c r="B35" s="2">
        <f t="shared" si="0"/>
        <v>24000</v>
      </c>
      <c r="C35" s="3">
        <f t="shared" si="2"/>
        <v>73</v>
      </c>
      <c r="D35" s="3">
        <f t="shared" si="1"/>
        <v>65</v>
      </c>
    </row>
    <row r="36" spans="2:4">
      <c r="B36" s="2">
        <f t="shared" si="0"/>
        <v>25000</v>
      </c>
      <c r="C36" s="3">
        <f t="shared" si="2"/>
        <v>73</v>
      </c>
      <c r="D36" s="3">
        <f t="shared" si="1"/>
        <v>65</v>
      </c>
    </row>
    <row r="37" spans="2:4">
      <c r="B37" s="2">
        <f t="shared" si="0"/>
        <v>26000</v>
      </c>
      <c r="C37" s="3">
        <f t="shared" si="2"/>
        <v>73</v>
      </c>
      <c r="D37" s="3">
        <f t="shared" si="1"/>
        <v>65</v>
      </c>
    </row>
  </sheetData>
  <mergeCells count="1">
    <mergeCell ref="B2:L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L37"/>
  <sheetViews>
    <sheetView workbookViewId="0"/>
  </sheetViews>
  <sheetFormatPr defaultRowHeight="13.5"/>
  <cols>
    <col min="2" max="2" width="24.375" bestFit="1" customWidth="1"/>
  </cols>
  <sheetData>
    <row r="2" spans="2:12" ht="18.75">
      <c r="B2" s="5" t="s">
        <v>13</v>
      </c>
      <c r="C2" s="5"/>
      <c r="D2" s="5"/>
      <c r="E2" s="5"/>
      <c r="F2" s="5"/>
      <c r="G2" s="5"/>
      <c r="H2" s="5"/>
      <c r="I2" s="5"/>
      <c r="J2" s="5"/>
      <c r="K2" s="5"/>
      <c r="L2" s="5"/>
    </row>
    <row r="4" spans="2:12">
      <c r="B4" t="s">
        <v>12</v>
      </c>
      <c r="C4">
        <v>30</v>
      </c>
      <c r="D4">
        <v>20</v>
      </c>
    </row>
    <row r="5" spans="2:12">
      <c r="B5" t="s">
        <v>14</v>
      </c>
      <c r="C5">
        <v>43</v>
      </c>
      <c r="D5">
        <v>45</v>
      </c>
    </row>
    <row r="6" spans="2:12">
      <c r="B6" t="s">
        <v>10</v>
      </c>
      <c r="C6" s="2">
        <v>1000</v>
      </c>
      <c r="D6" s="2">
        <f>C6</f>
        <v>1000</v>
      </c>
    </row>
    <row r="7" spans="2:12">
      <c r="B7" t="s">
        <v>15</v>
      </c>
      <c r="C7" s="2">
        <v>10000</v>
      </c>
      <c r="D7" s="2">
        <v>15000</v>
      </c>
    </row>
    <row r="10" spans="2:12">
      <c r="B10" s="1" t="s">
        <v>5</v>
      </c>
      <c r="C10" s="4" t="s">
        <v>6</v>
      </c>
      <c r="D10" s="4" t="s">
        <v>7</v>
      </c>
    </row>
    <row r="11" spans="2:12">
      <c r="B11" s="2">
        <v>0</v>
      </c>
      <c r="C11" s="3">
        <f>C4</f>
        <v>30</v>
      </c>
      <c r="D11" s="3">
        <f>D4</f>
        <v>20</v>
      </c>
    </row>
    <row r="12" spans="2:12">
      <c r="B12" s="2">
        <f>C6</f>
        <v>1000</v>
      </c>
      <c r="C12" s="3">
        <f>C4</f>
        <v>30</v>
      </c>
      <c r="D12" s="3">
        <f>D4</f>
        <v>20</v>
      </c>
    </row>
    <row r="13" spans="2:12">
      <c r="B13" s="2">
        <f t="shared" ref="B13:B37" si="0">B12+1000</f>
        <v>2000</v>
      </c>
      <c r="C13" s="3">
        <f xml:space="preserve"> IF($B13&lt;C$7, C$12+(C$5/(C$7-C$6))*($B13-$B$12), C$12+(C$5))</f>
        <v>34.777777777777779</v>
      </c>
      <c r="D13" s="3">
        <f t="shared" ref="D13:D37" si="1" xml:space="preserve"> IF($B13&lt;D$7, D$12+(D$5/(D$7-D$6))*($B13-$B$12), D$12+(D$5))</f>
        <v>23.214285714285715</v>
      </c>
    </row>
    <row r="14" spans="2:12">
      <c r="B14" s="2">
        <f t="shared" si="0"/>
        <v>3000</v>
      </c>
      <c r="C14" s="3">
        <f t="shared" ref="C14:C37" si="2" xml:space="preserve"> IF($B14&lt;C$7, C$12+(C$5/(C$7-C$6))*($B14-$B$12), C$12+(C$5))</f>
        <v>39.555555555555557</v>
      </c>
      <c r="D14" s="3">
        <f t="shared" si="1"/>
        <v>26.428571428571431</v>
      </c>
    </row>
    <row r="15" spans="2:12">
      <c r="B15" s="2">
        <f t="shared" si="0"/>
        <v>4000</v>
      </c>
      <c r="C15" s="3">
        <f t="shared" si="2"/>
        <v>44.333333333333329</v>
      </c>
      <c r="D15" s="3">
        <f t="shared" si="1"/>
        <v>29.642857142857142</v>
      </c>
    </row>
    <row r="16" spans="2:12">
      <c r="B16" s="2">
        <f t="shared" si="0"/>
        <v>5000</v>
      </c>
      <c r="C16" s="3">
        <f t="shared" si="2"/>
        <v>49.111111111111114</v>
      </c>
      <c r="D16" s="3">
        <f t="shared" si="1"/>
        <v>32.857142857142861</v>
      </c>
    </row>
    <row r="17" spans="2:4">
      <c r="B17" s="2">
        <f t="shared" si="0"/>
        <v>6000</v>
      </c>
      <c r="C17" s="3">
        <f t="shared" si="2"/>
        <v>53.888888888888886</v>
      </c>
      <c r="D17" s="3">
        <f t="shared" si="1"/>
        <v>36.071428571428569</v>
      </c>
    </row>
    <row r="18" spans="2:4">
      <c r="B18" s="2">
        <f t="shared" si="0"/>
        <v>7000</v>
      </c>
      <c r="C18" s="3">
        <f t="shared" si="2"/>
        <v>58.666666666666664</v>
      </c>
      <c r="D18" s="3">
        <f t="shared" si="1"/>
        <v>39.285714285714285</v>
      </c>
    </row>
    <row r="19" spans="2:4">
      <c r="B19" s="2">
        <f t="shared" si="0"/>
        <v>8000</v>
      </c>
      <c r="C19" s="3">
        <f t="shared" si="2"/>
        <v>63.444444444444443</v>
      </c>
      <c r="D19" s="3">
        <f t="shared" si="1"/>
        <v>42.5</v>
      </c>
    </row>
    <row r="20" spans="2:4">
      <c r="B20" s="2">
        <f t="shared" si="0"/>
        <v>9000</v>
      </c>
      <c r="C20" s="3">
        <f t="shared" si="2"/>
        <v>68.222222222222229</v>
      </c>
      <c r="D20" s="3">
        <f t="shared" si="1"/>
        <v>45.714285714285715</v>
      </c>
    </row>
    <row r="21" spans="2:4">
      <c r="B21" s="2">
        <f t="shared" si="0"/>
        <v>10000</v>
      </c>
      <c r="C21" s="3">
        <f t="shared" si="2"/>
        <v>73</v>
      </c>
      <c r="D21" s="3">
        <f t="shared" si="1"/>
        <v>48.928571428571431</v>
      </c>
    </row>
    <row r="22" spans="2:4">
      <c r="B22" s="2">
        <f t="shared" si="0"/>
        <v>11000</v>
      </c>
      <c r="C22" s="3">
        <f t="shared" si="2"/>
        <v>73</v>
      </c>
      <c r="D22" s="3">
        <f t="shared" si="1"/>
        <v>52.142857142857139</v>
      </c>
    </row>
    <row r="23" spans="2:4">
      <c r="B23" s="2">
        <f t="shared" si="0"/>
        <v>12000</v>
      </c>
      <c r="C23" s="3">
        <f t="shared" si="2"/>
        <v>73</v>
      </c>
      <c r="D23" s="3">
        <f t="shared" si="1"/>
        <v>55.357142857142854</v>
      </c>
    </row>
    <row r="24" spans="2:4">
      <c r="B24" s="2">
        <f t="shared" si="0"/>
        <v>13000</v>
      </c>
      <c r="C24" s="3">
        <f t="shared" si="2"/>
        <v>73</v>
      </c>
      <c r="D24" s="3">
        <f t="shared" si="1"/>
        <v>58.571428571428569</v>
      </c>
    </row>
    <row r="25" spans="2:4">
      <c r="B25" s="2">
        <f t="shared" si="0"/>
        <v>14000</v>
      </c>
      <c r="C25" s="3">
        <f t="shared" si="2"/>
        <v>73</v>
      </c>
      <c r="D25" s="3">
        <f t="shared" si="1"/>
        <v>61.785714285714285</v>
      </c>
    </row>
    <row r="26" spans="2:4">
      <c r="B26" s="2">
        <f t="shared" si="0"/>
        <v>15000</v>
      </c>
      <c r="C26" s="3">
        <f t="shared" si="2"/>
        <v>73</v>
      </c>
      <c r="D26" s="3">
        <f t="shared" si="1"/>
        <v>65</v>
      </c>
    </row>
    <row r="27" spans="2:4">
      <c r="B27" s="2">
        <f t="shared" si="0"/>
        <v>16000</v>
      </c>
      <c r="C27" s="3">
        <f t="shared" si="2"/>
        <v>73</v>
      </c>
      <c r="D27" s="3">
        <f t="shared" si="1"/>
        <v>65</v>
      </c>
    </row>
    <row r="28" spans="2:4">
      <c r="B28" s="2">
        <f t="shared" si="0"/>
        <v>17000</v>
      </c>
      <c r="C28" s="3">
        <f t="shared" si="2"/>
        <v>73</v>
      </c>
      <c r="D28" s="3">
        <f t="shared" si="1"/>
        <v>65</v>
      </c>
    </row>
    <row r="29" spans="2:4">
      <c r="B29" s="2">
        <f t="shared" si="0"/>
        <v>18000</v>
      </c>
      <c r="C29" s="3">
        <f t="shared" si="2"/>
        <v>73</v>
      </c>
      <c r="D29" s="3">
        <f t="shared" si="1"/>
        <v>65</v>
      </c>
    </row>
    <row r="30" spans="2:4">
      <c r="B30" s="2">
        <f t="shared" si="0"/>
        <v>19000</v>
      </c>
      <c r="C30" s="3">
        <f t="shared" si="2"/>
        <v>73</v>
      </c>
      <c r="D30" s="3">
        <f t="shared" si="1"/>
        <v>65</v>
      </c>
    </row>
    <row r="31" spans="2:4">
      <c r="B31" s="2">
        <f t="shared" si="0"/>
        <v>20000</v>
      </c>
      <c r="C31" s="3">
        <f t="shared" si="2"/>
        <v>73</v>
      </c>
      <c r="D31" s="3">
        <f t="shared" si="1"/>
        <v>65</v>
      </c>
    </row>
    <row r="32" spans="2:4">
      <c r="B32" s="2">
        <f t="shared" si="0"/>
        <v>21000</v>
      </c>
      <c r="C32" s="3">
        <f t="shared" si="2"/>
        <v>73</v>
      </c>
      <c r="D32" s="3">
        <f t="shared" si="1"/>
        <v>65</v>
      </c>
    </row>
    <row r="33" spans="2:4">
      <c r="B33" s="2">
        <f t="shared" si="0"/>
        <v>22000</v>
      </c>
      <c r="C33" s="3">
        <f t="shared" si="2"/>
        <v>73</v>
      </c>
      <c r="D33" s="3">
        <f t="shared" si="1"/>
        <v>65</v>
      </c>
    </row>
    <row r="34" spans="2:4">
      <c r="B34" s="2">
        <f t="shared" si="0"/>
        <v>23000</v>
      </c>
      <c r="C34" s="3">
        <f t="shared" si="2"/>
        <v>73</v>
      </c>
      <c r="D34" s="3">
        <f t="shared" si="1"/>
        <v>65</v>
      </c>
    </row>
    <row r="35" spans="2:4">
      <c r="B35" s="2">
        <f t="shared" si="0"/>
        <v>24000</v>
      </c>
      <c r="C35" s="3">
        <f t="shared" si="2"/>
        <v>73</v>
      </c>
      <c r="D35" s="3">
        <f t="shared" si="1"/>
        <v>65</v>
      </c>
    </row>
    <row r="36" spans="2:4">
      <c r="B36" s="2">
        <f t="shared" si="0"/>
        <v>25000</v>
      </c>
      <c r="C36" s="3">
        <f t="shared" si="2"/>
        <v>73</v>
      </c>
      <c r="D36" s="3">
        <f t="shared" si="1"/>
        <v>65</v>
      </c>
    </row>
    <row r="37" spans="2:4">
      <c r="B37" s="2">
        <f t="shared" si="0"/>
        <v>26000</v>
      </c>
      <c r="C37" s="3">
        <f t="shared" si="2"/>
        <v>73</v>
      </c>
      <c r="D37" s="3">
        <f t="shared" si="1"/>
        <v>65</v>
      </c>
    </row>
  </sheetData>
  <mergeCells count="1">
    <mergeCell ref="B2:L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L37"/>
  <sheetViews>
    <sheetView workbookViewId="0"/>
  </sheetViews>
  <sheetFormatPr defaultRowHeight="13.5"/>
  <cols>
    <col min="2" max="2" width="24.375" bestFit="1" customWidth="1"/>
  </cols>
  <sheetData>
    <row r="2" spans="2:12" ht="18.75">
      <c r="B2" s="5" t="s">
        <v>8</v>
      </c>
      <c r="C2" s="5"/>
      <c r="D2" s="5"/>
      <c r="E2" s="5"/>
      <c r="F2" s="5"/>
      <c r="G2" s="5"/>
      <c r="H2" s="5"/>
      <c r="I2" s="5"/>
      <c r="J2" s="5"/>
      <c r="K2" s="5"/>
      <c r="L2" s="5"/>
    </row>
    <row r="4" spans="2:12">
      <c r="B4" t="s">
        <v>12</v>
      </c>
      <c r="C4">
        <v>30</v>
      </c>
      <c r="D4">
        <v>20</v>
      </c>
    </row>
    <row r="5" spans="2:12">
      <c r="B5" t="s">
        <v>10</v>
      </c>
      <c r="C5" s="2">
        <v>1000</v>
      </c>
      <c r="D5" s="2">
        <f>C5</f>
        <v>1000</v>
      </c>
    </row>
    <row r="6" spans="2:12">
      <c r="B6" t="s">
        <v>9</v>
      </c>
      <c r="C6">
        <v>43</v>
      </c>
      <c r="D6">
        <v>45</v>
      </c>
    </row>
    <row r="7" spans="2:12">
      <c r="B7" t="s">
        <v>11</v>
      </c>
      <c r="C7">
        <v>250</v>
      </c>
      <c r="D7">
        <v>250</v>
      </c>
    </row>
    <row r="10" spans="2:12">
      <c r="B10" s="1" t="s">
        <v>5</v>
      </c>
      <c r="C10" s="4" t="s">
        <v>6</v>
      </c>
      <c r="D10" s="4" t="s">
        <v>7</v>
      </c>
    </row>
    <row r="11" spans="2:12">
      <c r="B11" s="2">
        <v>0</v>
      </c>
      <c r="C11" s="3">
        <f>C4</f>
        <v>30</v>
      </c>
      <c r="D11" s="3">
        <f>D4</f>
        <v>20</v>
      </c>
    </row>
    <row r="12" spans="2:12">
      <c r="B12" s="2">
        <f>C5</f>
        <v>1000</v>
      </c>
      <c r="C12" s="3">
        <f>C4</f>
        <v>30</v>
      </c>
      <c r="D12" s="3">
        <f>D4</f>
        <v>20</v>
      </c>
    </row>
    <row r="13" spans="2:12">
      <c r="B13" s="2">
        <f t="shared" ref="B13:B37" si="0">B12+1000</f>
        <v>2000</v>
      </c>
      <c r="C13" s="3">
        <f xml:space="preserve"> IF((($B13-$B$12)/C$7)&lt;C$6, C$12+(($B13-$B$12)/C$7), C$12+(C$6))</f>
        <v>34</v>
      </c>
      <c r="D13" s="3">
        <f t="shared" ref="D13:D37" si="1" xml:space="preserve"> IF((($B13-$B$12)/D$7)&lt;D$6, D$12+(($B13-$B$12)/D$7), D$12+(D$6))</f>
        <v>24</v>
      </c>
    </row>
    <row r="14" spans="2:12">
      <c r="B14" s="2">
        <f t="shared" si="0"/>
        <v>3000</v>
      </c>
      <c r="C14" s="3">
        <f t="shared" ref="C14:C37" si="2" xml:space="preserve"> IF((($B14-$B$12)/C$7)&lt;C$6, C$12+(($B14-$B$12)/C$7), C$12+(C$6))</f>
        <v>38</v>
      </c>
      <c r="D14" s="3">
        <f t="shared" si="1"/>
        <v>28</v>
      </c>
    </row>
    <row r="15" spans="2:12">
      <c r="B15" s="2">
        <f t="shared" si="0"/>
        <v>4000</v>
      </c>
      <c r="C15" s="3">
        <f t="shared" si="2"/>
        <v>42</v>
      </c>
      <c r="D15" s="3">
        <f t="shared" si="1"/>
        <v>32</v>
      </c>
    </row>
    <row r="16" spans="2:12">
      <c r="B16" s="2">
        <f t="shared" si="0"/>
        <v>5000</v>
      </c>
      <c r="C16" s="3">
        <f t="shared" si="2"/>
        <v>46</v>
      </c>
      <c r="D16" s="3">
        <f t="shared" si="1"/>
        <v>36</v>
      </c>
    </row>
    <row r="17" spans="2:4">
      <c r="B17" s="2">
        <f t="shared" si="0"/>
        <v>6000</v>
      </c>
      <c r="C17" s="3">
        <f t="shared" si="2"/>
        <v>50</v>
      </c>
      <c r="D17" s="3">
        <f t="shared" si="1"/>
        <v>40</v>
      </c>
    </row>
    <row r="18" spans="2:4">
      <c r="B18" s="2">
        <f t="shared" si="0"/>
        <v>7000</v>
      </c>
      <c r="C18" s="3">
        <f t="shared" si="2"/>
        <v>54</v>
      </c>
      <c r="D18" s="3">
        <f t="shared" si="1"/>
        <v>44</v>
      </c>
    </row>
    <row r="19" spans="2:4">
      <c r="B19" s="2">
        <f t="shared" si="0"/>
        <v>8000</v>
      </c>
      <c r="C19" s="3">
        <f t="shared" si="2"/>
        <v>58</v>
      </c>
      <c r="D19" s="3">
        <f t="shared" si="1"/>
        <v>48</v>
      </c>
    </row>
    <row r="20" spans="2:4">
      <c r="B20" s="2">
        <f t="shared" si="0"/>
        <v>9000</v>
      </c>
      <c r="C20" s="3">
        <f t="shared" si="2"/>
        <v>62</v>
      </c>
      <c r="D20" s="3">
        <f t="shared" si="1"/>
        <v>52</v>
      </c>
    </row>
    <row r="21" spans="2:4">
      <c r="B21" s="2">
        <f t="shared" si="0"/>
        <v>10000</v>
      </c>
      <c r="C21" s="3">
        <f t="shared" si="2"/>
        <v>66</v>
      </c>
      <c r="D21" s="3">
        <f t="shared" si="1"/>
        <v>56</v>
      </c>
    </row>
    <row r="22" spans="2:4">
      <c r="B22" s="2">
        <f t="shared" si="0"/>
        <v>11000</v>
      </c>
      <c r="C22" s="3">
        <f t="shared" si="2"/>
        <v>70</v>
      </c>
      <c r="D22" s="3">
        <f t="shared" si="1"/>
        <v>60</v>
      </c>
    </row>
    <row r="23" spans="2:4">
      <c r="B23" s="2">
        <f t="shared" si="0"/>
        <v>12000</v>
      </c>
      <c r="C23" s="3">
        <f t="shared" si="2"/>
        <v>73</v>
      </c>
      <c r="D23" s="3">
        <f t="shared" si="1"/>
        <v>64</v>
      </c>
    </row>
    <row r="24" spans="2:4">
      <c r="B24" s="2">
        <f t="shared" si="0"/>
        <v>13000</v>
      </c>
      <c r="C24" s="3">
        <f t="shared" si="2"/>
        <v>73</v>
      </c>
      <c r="D24" s="3">
        <f t="shared" si="1"/>
        <v>65</v>
      </c>
    </row>
    <row r="25" spans="2:4">
      <c r="B25" s="2">
        <f t="shared" si="0"/>
        <v>14000</v>
      </c>
      <c r="C25" s="3">
        <f t="shared" si="2"/>
        <v>73</v>
      </c>
      <c r="D25" s="3">
        <f t="shared" si="1"/>
        <v>65</v>
      </c>
    </row>
    <row r="26" spans="2:4">
      <c r="B26" s="2">
        <f t="shared" si="0"/>
        <v>15000</v>
      </c>
      <c r="C26" s="3">
        <f t="shared" si="2"/>
        <v>73</v>
      </c>
      <c r="D26" s="3">
        <f t="shared" si="1"/>
        <v>65</v>
      </c>
    </row>
    <row r="27" spans="2:4">
      <c r="B27" s="2">
        <f t="shared" si="0"/>
        <v>16000</v>
      </c>
      <c r="C27" s="3">
        <f t="shared" si="2"/>
        <v>73</v>
      </c>
      <c r="D27" s="3">
        <f t="shared" si="1"/>
        <v>65</v>
      </c>
    </row>
    <row r="28" spans="2:4">
      <c r="B28" s="2">
        <f t="shared" si="0"/>
        <v>17000</v>
      </c>
      <c r="C28" s="3">
        <f t="shared" si="2"/>
        <v>73</v>
      </c>
      <c r="D28" s="3">
        <f t="shared" si="1"/>
        <v>65</v>
      </c>
    </row>
    <row r="29" spans="2:4">
      <c r="B29" s="2">
        <f t="shared" si="0"/>
        <v>18000</v>
      </c>
      <c r="C29" s="3">
        <f t="shared" si="2"/>
        <v>73</v>
      </c>
      <c r="D29" s="3">
        <f t="shared" si="1"/>
        <v>65</v>
      </c>
    </row>
    <row r="30" spans="2:4">
      <c r="B30" s="2">
        <f t="shared" si="0"/>
        <v>19000</v>
      </c>
      <c r="C30" s="3">
        <f t="shared" si="2"/>
        <v>73</v>
      </c>
      <c r="D30" s="3">
        <f t="shared" si="1"/>
        <v>65</v>
      </c>
    </row>
    <row r="31" spans="2:4">
      <c r="B31" s="2">
        <f t="shared" si="0"/>
        <v>20000</v>
      </c>
      <c r="C31" s="3">
        <f t="shared" si="2"/>
        <v>73</v>
      </c>
      <c r="D31" s="3">
        <f t="shared" si="1"/>
        <v>65</v>
      </c>
    </row>
    <row r="32" spans="2:4">
      <c r="B32" s="2">
        <f t="shared" si="0"/>
        <v>21000</v>
      </c>
      <c r="C32" s="3">
        <f t="shared" si="2"/>
        <v>73</v>
      </c>
      <c r="D32" s="3">
        <f t="shared" si="1"/>
        <v>65</v>
      </c>
    </row>
    <row r="33" spans="2:4">
      <c r="B33" s="2">
        <f t="shared" si="0"/>
        <v>22000</v>
      </c>
      <c r="C33" s="3">
        <f t="shared" si="2"/>
        <v>73</v>
      </c>
      <c r="D33" s="3">
        <f t="shared" si="1"/>
        <v>65</v>
      </c>
    </row>
    <row r="34" spans="2:4">
      <c r="B34" s="2">
        <f t="shared" si="0"/>
        <v>23000</v>
      </c>
      <c r="C34" s="3">
        <f t="shared" si="2"/>
        <v>73</v>
      </c>
      <c r="D34" s="3">
        <f t="shared" si="1"/>
        <v>65</v>
      </c>
    </row>
    <row r="35" spans="2:4">
      <c r="B35" s="2">
        <f t="shared" si="0"/>
        <v>24000</v>
      </c>
      <c r="C35" s="3">
        <f t="shared" si="2"/>
        <v>73</v>
      </c>
      <c r="D35" s="3">
        <f t="shared" si="1"/>
        <v>65</v>
      </c>
    </row>
    <row r="36" spans="2:4">
      <c r="B36" s="2">
        <f t="shared" si="0"/>
        <v>25000</v>
      </c>
      <c r="C36" s="3">
        <f t="shared" si="2"/>
        <v>73</v>
      </c>
      <c r="D36" s="3">
        <f t="shared" si="1"/>
        <v>65</v>
      </c>
    </row>
    <row r="37" spans="2:4">
      <c r="B37" s="2">
        <f t="shared" si="0"/>
        <v>26000</v>
      </c>
      <c r="C37" s="3">
        <f t="shared" si="2"/>
        <v>73</v>
      </c>
      <c r="D37" s="3">
        <f t="shared" si="1"/>
        <v>65</v>
      </c>
    </row>
  </sheetData>
  <mergeCells count="1">
    <mergeCell ref="B2:L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L37"/>
  <sheetViews>
    <sheetView workbookViewId="0"/>
  </sheetViews>
  <sheetFormatPr defaultRowHeight="13.5"/>
  <cols>
    <col min="2" max="2" width="24.375" bestFit="1" customWidth="1"/>
  </cols>
  <sheetData>
    <row r="2" spans="2:12" ht="18.75">
      <c r="B2" s="5" t="s">
        <v>4</v>
      </c>
      <c r="C2" s="5"/>
      <c r="D2" s="5"/>
      <c r="E2" s="5"/>
      <c r="F2" s="5"/>
      <c r="G2" s="5"/>
      <c r="H2" s="5"/>
      <c r="I2" s="5"/>
      <c r="J2" s="5"/>
      <c r="K2" s="5"/>
      <c r="L2" s="5"/>
    </row>
    <row r="4" spans="2:12">
      <c r="B4" t="s">
        <v>1</v>
      </c>
      <c r="C4">
        <v>30</v>
      </c>
      <c r="D4">
        <v>30</v>
      </c>
    </row>
    <row r="5" spans="2:12">
      <c r="B5" t="s">
        <v>0</v>
      </c>
      <c r="C5" s="2">
        <v>5100</v>
      </c>
      <c r="D5" s="2">
        <f>C5</f>
        <v>5100</v>
      </c>
    </row>
    <row r="6" spans="2:12">
      <c r="B6" t="s">
        <v>2</v>
      </c>
      <c r="C6">
        <v>40</v>
      </c>
      <c r="D6">
        <v>40</v>
      </c>
    </row>
    <row r="7" spans="2:12">
      <c r="B7" t="s">
        <v>3</v>
      </c>
      <c r="C7">
        <v>20</v>
      </c>
      <c r="D7">
        <v>40</v>
      </c>
    </row>
    <row r="10" spans="2:12">
      <c r="B10" s="1" t="s">
        <v>5</v>
      </c>
      <c r="C10" s="4" t="s">
        <v>6</v>
      </c>
      <c r="D10" s="4" t="s">
        <v>7</v>
      </c>
    </row>
    <row r="11" spans="2:12">
      <c r="B11" s="2">
        <v>0</v>
      </c>
      <c r="C11">
        <f>C4</f>
        <v>30</v>
      </c>
      <c r="D11">
        <f>D4</f>
        <v>30</v>
      </c>
    </row>
    <row r="12" spans="2:12">
      <c r="B12" s="2">
        <f>C5</f>
        <v>5100</v>
      </c>
      <c r="C12">
        <f>C4</f>
        <v>30</v>
      </c>
      <c r="D12">
        <f>D4</f>
        <v>30</v>
      </c>
    </row>
    <row r="13" spans="2:12">
      <c r="B13" s="2">
        <f t="shared" ref="B13:B21" si="0">B12+1000</f>
        <v>6100</v>
      </c>
      <c r="C13">
        <f t="shared" ref="C13:D37" si="1">IF((C$7/10000*($B13-$B$12))&lt;C$6,C$12+(C$7/10000*($B13-$B$12)),C$12+(C$6))</f>
        <v>32</v>
      </c>
      <c r="D13">
        <f>IF((D$7/10000*($B13-$B$12))&lt;D$6,D$12+(D$7/10000*($B13-$B$12)),D$12+(D$6))</f>
        <v>34</v>
      </c>
    </row>
    <row r="14" spans="2:12">
      <c r="B14" s="2">
        <f t="shared" si="0"/>
        <v>7100</v>
      </c>
      <c r="C14">
        <f t="shared" si="1"/>
        <v>34</v>
      </c>
      <c r="D14">
        <f t="shared" si="1"/>
        <v>38</v>
      </c>
    </row>
    <row r="15" spans="2:12">
      <c r="B15" s="2">
        <f t="shared" si="0"/>
        <v>8100</v>
      </c>
      <c r="C15">
        <f t="shared" si="1"/>
        <v>36</v>
      </c>
      <c r="D15">
        <f t="shared" si="1"/>
        <v>42</v>
      </c>
    </row>
    <row r="16" spans="2:12">
      <c r="B16" s="2">
        <f t="shared" si="0"/>
        <v>9100</v>
      </c>
      <c r="C16">
        <f t="shared" si="1"/>
        <v>38</v>
      </c>
      <c r="D16">
        <f t="shared" si="1"/>
        <v>46</v>
      </c>
    </row>
    <row r="17" spans="2:4">
      <c r="B17" s="2">
        <f t="shared" si="0"/>
        <v>10100</v>
      </c>
      <c r="C17">
        <f t="shared" si="1"/>
        <v>40</v>
      </c>
      <c r="D17">
        <f t="shared" si="1"/>
        <v>50</v>
      </c>
    </row>
    <row r="18" spans="2:4">
      <c r="B18" s="2">
        <f t="shared" si="0"/>
        <v>11100</v>
      </c>
      <c r="C18">
        <f t="shared" si="1"/>
        <v>42</v>
      </c>
      <c r="D18">
        <f t="shared" si="1"/>
        <v>54</v>
      </c>
    </row>
    <row r="19" spans="2:4">
      <c r="B19" s="2">
        <f t="shared" si="0"/>
        <v>12100</v>
      </c>
      <c r="C19">
        <f t="shared" si="1"/>
        <v>44</v>
      </c>
      <c r="D19">
        <f t="shared" si="1"/>
        <v>58</v>
      </c>
    </row>
    <row r="20" spans="2:4">
      <c r="B20" s="2">
        <f t="shared" si="0"/>
        <v>13100</v>
      </c>
      <c r="C20">
        <f t="shared" si="1"/>
        <v>46</v>
      </c>
      <c r="D20">
        <f t="shared" si="1"/>
        <v>62</v>
      </c>
    </row>
    <row r="21" spans="2:4">
      <c r="B21" s="2">
        <f t="shared" si="0"/>
        <v>14100</v>
      </c>
      <c r="C21">
        <f t="shared" si="1"/>
        <v>48</v>
      </c>
      <c r="D21">
        <f t="shared" si="1"/>
        <v>66</v>
      </c>
    </row>
    <row r="22" spans="2:4">
      <c r="B22" s="2">
        <f t="shared" ref="B22:B37" si="2">B21+1000</f>
        <v>15100</v>
      </c>
      <c r="C22">
        <f t="shared" si="1"/>
        <v>50</v>
      </c>
      <c r="D22">
        <f t="shared" si="1"/>
        <v>70</v>
      </c>
    </row>
    <row r="23" spans="2:4">
      <c r="B23" s="2">
        <f t="shared" si="2"/>
        <v>16100</v>
      </c>
      <c r="C23">
        <f t="shared" si="1"/>
        <v>52</v>
      </c>
      <c r="D23">
        <f t="shared" si="1"/>
        <v>70</v>
      </c>
    </row>
    <row r="24" spans="2:4">
      <c r="B24" s="2">
        <f t="shared" si="2"/>
        <v>17100</v>
      </c>
      <c r="C24">
        <f t="shared" si="1"/>
        <v>54</v>
      </c>
      <c r="D24">
        <f t="shared" si="1"/>
        <v>70</v>
      </c>
    </row>
    <row r="25" spans="2:4">
      <c r="B25" s="2">
        <f t="shared" si="2"/>
        <v>18100</v>
      </c>
      <c r="C25">
        <f t="shared" si="1"/>
        <v>56</v>
      </c>
      <c r="D25">
        <f t="shared" si="1"/>
        <v>70</v>
      </c>
    </row>
    <row r="26" spans="2:4">
      <c r="B26" s="2">
        <f t="shared" si="2"/>
        <v>19100</v>
      </c>
      <c r="C26">
        <f t="shared" si="1"/>
        <v>58</v>
      </c>
      <c r="D26">
        <f t="shared" si="1"/>
        <v>70</v>
      </c>
    </row>
    <row r="27" spans="2:4">
      <c r="B27" s="2">
        <f t="shared" si="2"/>
        <v>20100</v>
      </c>
      <c r="C27">
        <f t="shared" si="1"/>
        <v>60</v>
      </c>
      <c r="D27">
        <f t="shared" si="1"/>
        <v>70</v>
      </c>
    </row>
    <row r="28" spans="2:4">
      <c r="B28" s="2">
        <f t="shared" si="2"/>
        <v>21100</v>
      </c>
      <c r="C28">
        <f t="shared" si="1"/>
        <v>62</v>
      </c>
      <c r="D28">
        <f t="shared" si="1"/>
        <v>70</v>
      </c>
    </row>
    <row r="29" spans="2:4">
      <c r="B29" s="2">
        <f t="shared" si="2"/>
        <v>22100</v>
      </c>
      <c r="C29">
        <f t="shared" si="1"/>
        <v>64</v>
      </c>
      <c r="D29">
        <f t="shared" si="1"/>
        <v>70</v>
      </c>
    </row>
    <row r="30" spans="2:4">
      <c r="B30" s="2">
        <f t="shared" si="2"/>
        <v>23100</v>
      </c>
      <c r="C30">
        <f t="shared" si="1"/>
        <v>66</v>
      </c>
      <c r="D30">
        <f t="shared" si="1"/>
        <v>70</v>
      </c>
    </row>
    <row r="31" spans="2:4">
      <c r="B31" s="2">
        <f t="shared" si="2"/>
        <v>24100</v>
      </c>
      <c r="C31">
        <f t="shared" si="1"/>
        <v>68</v>
      </c>
      <c r="D31">
        <f t="shared" si="1"/>
        <v>70</v>
      </c>
    </row>
    <row r="32" spans="2:4">
      <c r="B32" s="2">
        <f t="shared" si="2"/>
        <v>25100</v>
      </c>
      <c r="C32">
        <f t="shared" si="1"/>
        <v>70</v>
      </c>
      <c r="D32">
        <f t="shared" si="1"/>
        <v>70</v>
      </c>
    </row>
    <row r="33" spans="2:4">
      <c r="B33" s="2">
        <f t="shared" si="2"/>
        <v>26100</v>
      </c>
      <c r="C33">
        <f t="shared" si="1"/>
        <v>70</v>
      </c>
      <c r="D33">
        <f t="shared" si="1"/>
        <v>70</v>
      </c>
    </row>
    <row r="34" spans="2:4">
      <c r="B34" s="2">
        <f t="shared" si="2"/>
        <v>27100</v>
      </c>
      <c r="C34">
        <f t="shared" si="1"/>
        <v>70</v>
      </c>
      <c r="D34">
        <f t="shared" si="1"/>
        <v>70</v>
      </c>
    </row>
    <row r="35" spans="2:4">
      <c r="B35" s="2">
        <f t="shared" si="2"/>
        <v>28100</v>
      </c>
      <c r="C35">
        <f t="shared" si="1"/>
        <v>70</v>
      </c>
      <c r="D35">
        <f t="shared" si="1"/>
        <v>70</v>
      </c>
    </row>
    <row r="36" spans="2:4">
      <c r="B36" s="2">
        <f t="shared" si="2"/>
        <v>29100</v>
      </c>
      <c r="C36">
        <f t="shared" si="1"/>
        <v>70</v>
      </c>
      <c r="D36">
        <f t="shared" si="1"/>
        <v>70</v>
      </c>
    </row>
    <row r="37" spans="2:4">
      <c r="B37" s="2">
        <f t="shared" si="2"/>
        <v>30100</v>
      </c>
      <c r="C37">
        <f t="shared" si="1"/>
        <v>70</v>
      </c>
      <c r="D37">
        <f t="shared" si="1"/>
        <v>70</v>
      </c>
    </row>
  </sheetData>
  <mergeCells count="1">
    <mergeCell ref="B2:L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HW XeRUN</vt:lpstr>
      <vt:lpstr>TEKIN RS</vt:lpstr>
      <vt:lpstr>TRICO_PRO</vt:lpstr>
      <vt:lpstr>FLOW v54STOCK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mtabe</dc:creator>
  <cp:lastModifiedBy>mtabe</cp:lastModifiedBy>
  <dcterms:created xsi:type="dcterms:W3CDTF">2017-02-19T01:36:21Z</dcterms:created>
  <dcterms:modified xsi:type="dcterms:W3CDTF">2017-02-19T09:09:47Z</dcterms:modified>
</cp:coreProperties>
</file>